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rt. 74\Kommission 74\Erklärungen\24 September\Versand\"/>
    </mc:Choice>
  </mc:AlternateContent>
  <xr:revisionPtr revIDLastSave="0" documentId="8_{A3250904-3B11-4B11-9ADB-0C36BC8C3B93}" xr6:coauthVersionLast="47" xr6:coauthVersionMax="47" xr10:uidLastSave="{00000000-0000-0000-0000-000000000000}"/>
  <bookViews>
    <workbookView xWindow="-108" yWindow="-108" windowWidth="23256" windowHeight="12576" xr2:uid="{FCE15610-48DE-457D-B3DC-A1BCA246366E}"/>
  </bookViews>
  <sheets>
    <sheet name="Budget DV D 22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6" i="1"/>
  <c r="E10" i="1"/>
  <c r="E24" i="1"/>
  <c r="E26" i="1"/>
  <c r="F10" i="1"/>
  <c r="F24" i="1"/>
  <c r="F26" i="1"/>
  <c r="G10" i="1"/>
  <c r="G24" i="1"/>
  <c r="G26" i="1"/>
  <c r="E16" i="1"/>
  <c r="D10" i="1"/>
  <c r="C16" i="1"/>
  <c r="D13" i="1"/>
  <c r="C24" i="1"/>
  <c r="C26" i="1"/>
  <c r="G16" i="1"/>
  <c r="G28" i="1"/>
  <c r="F16" i="1"/>
  <c r="F28" i="1"/>
  <c r="E28" i="1"/>
  <c r="D16" i="1"/>
  <c r="D28" i="1"/>
  <c r="C28" i="1"/>
</calcChain>
</file>

<file path=xl/sharedStrings.xml><?xml version="1.0" encoding="utf-8"?>
<sst xmlns="http://schemas.openxmlformats.org/spreadsheetml/2006/main" count="22" uniqueCount="22">
  <si>
    <t>Rechnung
2018</t>
  </si>
  <si>
    <t>Budget 2025</t>
  </si>
  <si>
    <t>Budget 2026</t>
  </si>
  <si>
    <t>Budget 2027</t>
  </si>
  <si>
    <t>Eingangssaldo</t>
  </si>
  <si>
    <t>Zunahme durch nicht verteilte IV-Beiträge</t>
  </si>
  <si>
    <t>Zunahme durch Kürzungen, Verzichte, Rückerstattungen</t>
  </si>
  <si>
    <t>Rückerstattung IV-Beiträge PBS</t>
  </si>
  <si>
    <t>Zunahme Total</t>
  </si>
  <si>
    <t>Abnahme durch vereinbarte Dauerbeiträge</t>
  </si>
  <si>
    <t xml:space="preserve">Abnahme durch vereinbarte Projektbeiträge </t>
  </si>
  <si>
    <t>Abnahme Total</t>
  </si>
  <si>
    <t>Schlusssaldo</t>
  </si>
  <si>
    <t>Veränderung Fonds</t>
  </si>
  <si>
    <t>Budget 2028</t>
  </si>
  <si>
    <t>Rechnung 2024 (provisorisch)</t>
  </si>
  <si>
    <t>Budgetantrag zusätzliche Dauerbeiträge ab 2025</t>
  </si>
  <si>
    <t>Budgetantrag zusätzliche Projektbeiträge 2025</t>
  </si>
  <si>
    <t>Liquiditätsplan Rückzahlungen 2025</t>
  </si>
  <si>
    <t>Rückzahlungen BSV</t>
  </si>
  <si>
    <t>Rücklage mögliche Erlasse Härtefälle</t>
  </si>
  <si>
    <t>Zusätzliche Projektbeiträge an Regionalvereine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</si>
</sst>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/>
      <right style="medium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1" fontId="0" fillId="0" borderId="3" xfId="0" applyNumberFormat="1" applyBorder="1"/>
    <xf numFmtId="1" fontId="0" fillId="0" borderId="2" xfId="0" applyNumberFormat="1" applyBorder="1"/>
    <xf numFmtId="0" fontId="0" fillId="0" borderId="4" xfId="0" applyBorder="1"/>
    <xf numFmtId="1" fontId="1" fillId="0" borderId="5" xfId="0" applyNumberFormat="1" applyFont="1" applyBorder="1" applyAlignment="1">
      <alignment horizontal="center" vertical="top" wrapText="1"/>
    </xf>
    <xf numFmtId="1" fontId="1" fillId="0" borderId="4" xfId="0" applyNumberFormat="1" applyFont="1" applyBorder="1" applyAlignment="1">
      <alignment horizontal="center" vertical="top" wrapText="1"/>
    </xf>
    <xf numFmtId="1" fontId="1" fillId="2" borderId="4" xfId="0" applyNumberFormat="1" applyFont="1" applyFill="1" applyBorder="1" applyAlignment="1">
      <alignment horizontal="center" vertical="top" wrapText="1"/>
    </xf>
    <xf numFmtId="1" fontId="1" fillId="3" borderId="6" xfId="0" applyNumberFormat="1" applyFont="1" applyFill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0" fillId="0" borderId="7" xfId="0" applyBorder="1"/>
    <xf numFmtId="3" fontId="0" fillId="4" borderId="8" xfId="0" applyNumberFormat="1" applyFill="1" applyBorder="1"/>
    <xf numFmtId="3" fontId="0" fillId="4" borderId="9" xfId="0" applyNumberFormat="1" applyFill="1" applyBorder="1"/>
    <xf numFmtId="3" fontId="0" fillId="4" borderId="10" xfId="0" applyNumberFormat="1" applyFill="1" applyBorder="1"/>
    <xf numFmtId="0" fontId="0" fillId="0" borderId="9" xfId="0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9" xfId="0" applyNumberFormat="1" applyBorder="1"/>
    <xf numFmtId="0" fontId="0" fillId="0" borderId="10" xfId="0" applyBorder="1"/>
    <xf numFmtId="3" fontId="0" fillId="0" borderId="8" xfId="0" applyNumberFormat="1" applyBorder="1"/>
    <xf numFmtId="0" fontId="1" fillId="0" borderId="9" xfId="0" applyFont="1" applyBorder="1"/>
    <xf numFmtId="3" fontId="1" fillId="5" borderId="8" xfId="0" applyNumberFormat="1" applyFont="1" applyFill="1" applyBorder="1"/>
    <xf numFmtId="3" fontId="1" fillId="5" borderId="9" xfId="0" applyNumberFormat="1" applyFont="1" applyFill="1" applyBorder="1"/>
    <xf numFmtId="3" fontId="1" fillId="5" borderId="10" xfId="0" applyNumberFormat="1" applyFont="1" applyFill="1" applyBorder="1"/>
    <xf numFmtId="3" fontId="0" fillId="0" borderId="10" xfId="0" applyNumberFormat="1" applyBorder="1"/>
    <xf numFmtId="0" fontId="0" fillId="2" borderId="9" xfId="0" applyFill="1" applyBorder="1"/>
    <xf numFmtId="3" fontId="0" fillId="5" borderId="8" xfId="0" applyNumberFormat="1" applyFill="1" applyBorder="1"/>
    <xf numFmtId="3" fontId="0" fillId="5" borderId="9" xfId="0" applyNumberFormat="1" applyFill="1" applyBorder="1"/>
    <xf numFmtId="3" fontId="1" fillId="6" borderId="13" xfId="0" applyNumberFormat="1" applyFont="1" applyFill="1" applyBorder="1"/>
    <xf numFmtId="3" fontId="1" fillId="6" borderId="14" xfId="0" applyNumberFormat="1" applyFont="1" applyFill="1" applyBorder="1"/>
    <xf numFmtId="0" fontId="0" fillId="0" borderId="16" xfId="0" applyBorder="1"/>
    <xf numFmtId="3" fontId="0" fillId="0" borderId="17" xfId="0" applyNumberFormat="1" applyBorder="1"/>
    <xf numFmtId="3" fontId="0" fillId="0" borderId="16" xfId="0" applyNumberFormat="1" applyBorder="1"/>
    <xf numFmtId="3" fontId="0" fillId="0" borderId="18" xfId="0" applyNumberFormat="1" applyBorder="1"/>
    <xf numFmtId="0" fontId="1" fillId="0" borderId="0" xfId="0" applyFont="1"/>
    <xf numFmtId="3" fontId="0" fillId="0" borderId="0" xfId="0" applyNumberFormat="1"/>
    <xf numFmtId="3" fontId="1" fillId="7" borderId="15" xfId="0" applyNumberFormat="1" applyFont="1" applyFill="1" applyBorder="1"/>
    <xf numFmtId="3" fontId="1" fillId="3" borderId="9" xfId="0" applyNumberFormat="1" applyFont="1" applyFill="1" applyBorder="1"/>
    <xf numFmtId="3" fontId="1" fillId="0" borderId="9" xfId="0" applyNumberFormat="1" applyFont="1" applyBorder="1"/>
    <xf numFmtId="3" fontId="1" fillId="0" borderId="15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5CF1A-5B09-4812-ADF4-7F98486FF1A2}">
  <dimension ref="A1:G32"/>
  <sheetViews>
    <sheetView tabSelected="1" view="pageLayout" topLeftCell="A9" zoomScaleNormal="100" workbookViewId="0">
      <selection activeCell="H22" sqref="H22"/>
    </sheetView>
  </sheetViews>
  <sheetFormatPr baseColWidth="10" defaultColWidth="9.109375" defaultRowHeight="14.4" x14ac:dyDescent="0.3"/>
  <cols>
    <col min="1" max="1" width="46.88671875" customWidth="1"/>
    <col min="2" max="2" width="12.6640625" hidden="1" customWidth="1"/>
    <col min="3" max="3" width="14.21875" customWidth="1"/>
    <col min="4" max="4" width="14.6640625" customWidth="1"/>
    <col min="5" max="5" width="14.5546875" customWidth="1"/>
    <col min="6" max="6" width="15.44140625" customWidth="1"/>
    <col min="7" max="7" width="13.77734375" customWidth="1"/>
  </cols>
  <sheetData>
    <row r="1" spans="1:7" ht="21" x14ac:dyDescent="0.4">
      <c r="A1" s="1" t="s">
        <v>18</v>
      </c>
    </row>
    <row r="2" spans="1:7" x14ac:dyDescent="0.3">
      <c r="A2" t="s">
        <v>21</v>
      </c>
    </row>
    <row r="4" spans="1:7" ht="15" thickBot="1" x14ac:dyDescent="0.35"/>
    <row r="5" spans="1:7" ht="15" hidden="1" thickBot="1" x14ac:dyDescent="0.35">
      <c r="B5" s="2"/>
    </row>
    <row r="6" spans="1:7" ht="15" hidden="1" thickBot="1" x14ac:dyDescent="0.35">
      <c r="B6" s="3"/>
    </row>
    <row r="7" spans="1:7" ht="15" hidden="1" thickBot="1" x14ac:dyDescent="0.35">
      <c r="B7" s="4">
        <v>2018</v>
      </c>
    </row>
    <row r="8" spans="1:7" ht="15" hidden="1" thickBot="1" x14ac:dyDescent="0.35">
      <c r="B8" s="5"/>
    </row>
    <row r="9" spans="1:7" ht="49.5" customHeight="1" thickBot="1" x14ac:dyDescent="0.35">
      <c r="A9" s="6"/>
      <c r="B9" s="7" t="s">
        <v>0</v>
      </c>
      <c r="C9" s="8" t="s">
        <v>15</v>
      </c>
      <c r="D9" s="9" t="s">
        <v>1</v>
      </c>
      <c r="E9" s="10" t="s">
        <v>2</v>
      </c>
      <c r="F9" s="11" t="s">
        <v>3</v>
      </c>
      <c r="G9" s="11" t="s">
        <v>14</v>
      </c>
    </row>
    <row r="10" spans="1:7" x14ac:dyDescent="0.3">
      <c r="A10" s="12" t="s">
        <v>4</v>
      </c>
      <c r="B10" s="13">
        <v>1048766.8</v>
      </c>
      <c r="C10" s="14">
        <v>183559</v>
      </c>
      <c r="D10" s="14">
        <f>C26</f>
        <v>104955</v>
      </c>
      <c r="E10" s="15">
        <f>D26</f>
        <v>2224837</v>
      </c>
      <c r="F10" s="15">
        <f>E26</f>
        <v>1693331</v>
      </c>
      <c r="G10" s="15">
        <f>F26</f>
        <v>1161825</v>
      </c>
    </row>
    <row r="11" spans="1:7" x14ac:dyDescent="0.3">
      <c r="A11" s="16"/>
      <c r="B11" s="17"/>
      <c r="C11" s="18"/>
      <c r="D11" s="19"/>
      <c r="E11" s="20"/>
      <c r="F11" s="20"/>
      <c r="G11" s="20"/>
    </row>
    <row r="12" spans="1:7" x14ac:dyDescent="0.3">
      <c r="A12" s="16" t="s">
        <v>5</v>
      </c>
      <c r="B12" s="21">
        <v>87179</v>
      </c>
      <c r="C12" s="19">
        <v>370776</v>
      </c>
      <c r="D12" s="19">
        <v>370776</v>
      </c>
      <c r="E12" s="19">
        <v>370776</v>
      </c>
      <c r="F12" s="19">
        <v>370776</v>
      </c>
      <c r="G12" s="19">
        <v>370776</v>
      </c>
    </row>
    <row r="13" spans="1:7" x14ac:dyDescent="0.3">
      <c r="A13" s="16" t="s">
        <v>6</v>
      </c>
      <c r="B13" s="21">
        <v>422580.6</v>
      </c>
      <c r="C13" s="19"/>
      <c r="D13" s="39">
        <f>3938053</f>
        <v>3938053</v>
      </c>
      <c r="E13" s="19"/>
      <c r="F13" s="19"/>
      <c r="G13" s="19"/>
    </row>
    <row r="14" spans="1:7" x14ac:dyDescent="0.3">
      <c r="A14" s="16" t="s">
        <v>20</v>
      </c>
      <c r="B14" s="21"/>
      <c r="C14" s="19"/>
      <c r="D14" s="39">
        <v>-900000</v>
      </c>
      <c r="E14" s="19"/>
      <c r="F14" s="19"/>
      <c r="G14" s="19"/>
    </row>
    <row r="15" spans="1:7" x14ac:dyDescent="0.3">
      <c r="A15" s="16" t="s">
        <v>7</v>
      </c>
      <c r="B15" s="21">
        <v>16029.7</v>
      </c>
      <c r="C15" s="19">
        <v>16902</v>
      </c>
      <c r="D15" s="19">
        <v>14000</v>
      </c>
      <c r="E15" s="19">
        <v>14000</v>
      </c>
      <c r="F15" s="19">
        <v>14000</v>
      </c>
      <c r="G15" s="19">
        <v>14000</v>
      </c>
    </row>
    <row r="16" spans="1:7" x14ac:dyDescent="0.3">
      <c r="A16" s="22" t="s">
        <v>8</v>
      </c>
      <c r="B16" s="23">
        <v>525789.29999999993</v>
      </c>
      <c r="C16" s="24">
        <f>SUM(C12:C15)</f>
        <v>387678</v>
      </c>
      <c r="D16" s="24">
        <f>SUM(D12:D15)</f>
        <v>3422829</v>
      </c>
      <c r="E16" s="25">
        <f>SUM(E12:E15)</f>
        <v>384776</v>
      </c>
      <c r="F16" s="25">
        <f>SUM(F12:F15)</f>
        <v>384776</v>
      </c>
      <c r="G16" s="25">
        <f>SUM(G12:G15)</f>
        <v>384776</v>
      </c>
    </row>
    <row r="17" spans="1:7" ht="7.5" customHeight="1" x14ac:dyDescent="0.3">
      <c r="A17" s="16"/>
      <c r="B17" s="17"/>
      <c r="C17" s="18"/>
      <c r="D17" s="18"/>
      <c r="E17" s="20"/>
      <c r="F17" s="20"/>
      <c r="G17" s="20"/>
    </row>
    <row r="18" spans="1:7" x14ac:dyDescent="0.3">
      <c r="A18" s="16" t="s">
        <v>9</v>
      </c>
      <c r="B18" s="21">
        <v>-287986.7</v>
      </c>
      <c r="C18" s="19">
        <v>-466282</v>
      </c>
      <c r="D18" s="19">
        <v>-466282</v>
      </c>
      <c r="E18" s="19">
        <v>-466282</v>
      </c>
      <c r="F18" s="19">
        <v>-466282</v>
      </c>
      <c r="G18" s="19">
        <v>-466282</v>
      </c>
    </row>
    <row r="19" spans="1:7" x14ac:dyDescent="0.3">
      <c r="A19" s="16" t="s">
        <v>10</v>
      </c>
      <c r="B19" s="21">
        <v>-30156</v>
      </c>
      <c r="C19" s="19"/>
      <c r="D19" s="19"/>
      <c r="E19" s="20"/>
      <c r="F19" s="26"/>
      <c r="G19" s="26"/>
    </row>
    <row r="20" spans="1:7" ht="12.6" customHeight="1" thickBot="1" x14ac:dyDescent="0.35">
      <c r="A20" s="27" t="s">
        <v>16</v>
      </c>
      <c r="B20" s="21"/>
      <c r="C20" s="19"/>
      <c r="D20" s="41"/>
      <c r="E20" s="20"/>
      <c r="F20" s="20"/>
      <c r="G20" s="26"/>
    </row>
    <row r="21" spans="1:7" ht="12.6" customHeight="1" thickTop="1" thickBot="1" x14ac:dyDescent="0.35">
      <c r="A21" s="27" t="s">
        <v>17</v>
      </c>
      <c r="B21" s="21"/>
      <c r="C21" s="19"/>
      <c r="D21" s="38">
        <v>-450000</v>
      </c>
      <c r="E21" s="38">
        <v>-450000</v>
      </c>
      <c r="F21" s="38">
        <v>-450000</v>
      </c>
      <c r="G21" s="38">
        <v>-450000</v>
      </c>
    </row>
    <row r="22" spans="1:7" ht="15" customHeight="1" thickTop="1" x14ac:dyDescent="0.3">
      <c r="A22" s="16" t="s">
        <v>19</v>
      </c>
      <c r="B22" s="21"/>
      <c r="C22" s="19"/>
      <c r="D22" s="40">
        <v>-386665</v>
      </c>
      <c r="E22" s="20"/>
      <c r="F22" s="20"/>
      <c r="G22" s="26"/>
    </row>
    <row r="23" spans="1:7" ht="15" customHeight="1" x14ac:dyDescent="0.3">
      <c r="A23" s="16"/>
      <c r="B23" s="21"/>
      <c r="C23" s="19"/>
      <c r="D23" s="19"/>
      <c r="E23" s="20"/>
      <c r="F23" s="20"/>
      <c r="G23" s="26"/>
    </row>
    <row r="24" spans="1:7" x14ac:dyDescent="0.3">
      <c r="A24" s="22" t="s">
        <v>11</v>
      </c>
      <c r="B24" s="28">
        <v>-382038.7</v>
      </c>
      <c r="C24" s="29">
        <f>SUM(C18:C22)</f>
        <v>-466282</v>
      </c>
      <c r="D24" s="29">
        <f t="shared" ref="D24:G24" si="0">SUM(D18:D22)</f>
        <v>-1302947</v>
      </c>
      <c r="E24" s="29">
        <f>SUM(E18:E22)</f>
        <v>-916282</v>
      </c>
      <c r="F24" s="29">
        <f t="shared" si="0"/>
        <v>-916282</v>
      </c>
      <c r="G24" s="29">
        <f t="shared" si="0"/>
        <v>-916282</v>
      </c>
    </row>
    <row r="25" spans="1:7" x14ac:dyDescent="0.3">
      <c r="A25" s="16"/>
      <c r="B25" s="17"/>
      <c r="C25" s="18"/>
      <c r="D25" s="18"/>
      <c r="E25" s="20"/>
      <c r="F25" s="20"/>
      <c r="G25" s="20"/>
    </row>
    <row r="26" spans="1:7" ht="15" thickBot="1" x14ac:dyDescent="0.35">
      <c r="A26" s="22" t="s">
        <v>12</v>
      </c>
      <c r="B26" s="30">
        <v>1192517.4000000001</v>
      </c>
      <c r="C26" s="31">
        <f>C10+C16+C24</f>
        <v>104955</v>
      </c>
      <c r="D26" s="31">
        <f>D10+D16+D24</f>
        <v>2224837</v>
      </c>
      <c r="E26" s="31">
        <f>E10+E16+E24</f>
        <v>1693331</v>
      </c>
      <c r="F26" s="31">
        <f>F10+F16+F24</f>
        <v>1161825</v>
      </c>
      <c r="G26" s="31">
        <f>G10+G16+G24</f>
        <v>630319</v>
      </c>
    </row>
    <row r="27" spans="1:7" ht="15" thickTop="1" x14ac:dyDescent="0.3">
      <c r="A27" s="16"/>
      <c r="B27" s="17"/>
      <c r="C27" s="18"/>
      <c r="D27" s="18"/>
      <c r="E27" s="20"/>
      <c r="F27" s="20"/>
      <c r="G27" s="20"/>
    </row>
    <row r="28" spans="1:7" ht="15" thickBot="1" x14ac:dyDescent="0.35">
      <c r="A28" s="32" t="s">
        <v>13</v>
      </c>
      <c r="B28" s="33">
        <v>143750.59999999992</v>
      </c>
      <c r="C28" s="34">
        <f>C16+C24</f>
        <v>-78604</v>
      </c>
      <c r="D28" s="34">
        <f>D16+D24</f>
        <v>2119882</v>
      </c>
      <c r="E28" s="35">
        <f>E16+E24</f>
        <v>-531506</v>
      </c>
      <c r="F28" s="35">
        <f>F16+F24</f>
        <v>-531506</v>
      </c>
      <c r="G28" s="35">
        <f>G16+G24</f>
        <v>-531506</v>
      </c>
    </row>
    <row r="30" spans="1:7" x14ac:dyDescent="0.3">
      <c r="A30" s="36"/>
    </row>
    <row r="31" spans="1:7" x14ac:dyDescent="0.3">
      <c r="B31" s="37"/>
    </row>
    <row r="32" spans="1:7" x14ac:dyDescent="0.3">
      <c r="B32" s="37"/>
    </row>
  </sheetData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>&amp;CKommission 74 - 19. September 2024
Beilage 3 zu Trakt. 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Budget DV D 22</vt:lpstr>
    </vt:vector>
  </TitlesOfParts>
  <Company>Insieme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Schaller</dc:creator>
  <cp:lastModifiedBy>Benjamin Schaller</cp:lastModifiedBy>
  <cp:lastPrinted>2024-09-15T11:04:52Z</cp:lastPrinted>
  <dcterms:created xsi:type="dcterms:W3CDTF">2024-09-14T18:42:53Z</dcterms:created>
  <dcterms:modified xsi:type="dcterms:W3CDTF">2024-09-15T13:23:31Z</dcterms:modified>
</cp:coreProperties>
</file>